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<sst xmlns="http://schemas.openxmlformats.org/spreadsheetml/2006/main" count="49" uniqueCount="49">
  <si>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</si>
  <si>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</si>
  <si>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</si>
  <si>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</si>
  <si>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</si>
  <si>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</si>
  <si>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</si>
  <si>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</si>
  <si>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</si>
  <si>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</si>
  <si>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</si>
  <si>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</si>
  <si>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</si>
  <si>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</si>
  <si>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</si>
  <si>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</si>
  <si>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</si>
  <si>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</si>
  <si>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</si>
  <si>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</si>
  <si>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</si>
  <si>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Главный бухгалтер                                                                                                                                 П.Гаджиева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</si>
  <si>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</si>
  <si>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</si>
  <si>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</si>
  <si>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</si>
  <si>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</si>
  <si>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</si>
  <si>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Возврат остатков прошл.лет</t>
  </si>
  <si>
    <t>УСН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</si>
  <si>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</si>
  <si>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</si>
  <si>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</si>
  <si>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</si>
  <si>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</si>
  <si>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</si>
  <si>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</si>
  <si>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</si>
  <si>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Миним. налог .зачисл в бюдж РФ</t>
  </si>
  <si>
    <t>штрафы за наруш. Зак о размещ закупок.</t>
  </si>
  <si>
    <t>штрафы за возмеш. ушерба имущества</t>
  </si>
  <si>
    <t>назначено на   01.08.2019</t>
  </si>
  <si>
    <t>исполнено на    01.08.2019</t>
  </si>
  <si>
    <t>отклонение
на01.08.2019
+  -</t>
  </si>
  <si>
    <t>% 
исполнение
01.08.2019</t>
  </si>
  <si>
    <t>Штрафы за наруш пожарной безоп.</t>
  </si>
  <si>
    <t xml:space="preserve">   </t>
  </si>
  <si>
    <t>Начальник   ФУ админ. МР  "Дербентский район"                                                                   П.Алифханов</t>
  </si>
  <si>
    <t>Анализ 
исполнения консолидированного бюджета по доходам   МО "Дербентский район" на 01. 08.2019год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</si>
</sst>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45"/>
  <sheetViews>
    <sheetView tabSelected="1" zoomScalePageLayoutView="0" workbookViewId="0" topLeftCell="A1">
      <selection activeCell="B3" sqref="B3:K4"/>
    </sheetView>
  </sheetViews>
  <sheetFormatPr defaultColWidth="8.8515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1" ht="6.75" customHeight="1"/>
    <row r="2" ht="12" hidden="1"/>
    <row r="3" spans="2:11" ht="12">
      <c r="B3" s="40" t="s">
        <v>48</v>
      </c>
      <c r="C3" s="40"/>
      <c r="D3" s="41"/>
      <c r="E3" s="41"/>
      <c r="F3" s="41"/>
      <c r="G3" s="41"/>
      <c r="H3" s="41"/>
      <c r="I3" s="41"/>
      <c r="J3" s="41"/>
      <c r="K3" s="41"/>
    </row>
    <row r="4" spans="2:11" ht="12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s="3" customFormat="1" ht="42" customHeight="1" thickBot="1">
      <c r="B5" s="1" t="s">
        <v>16</v>
      </c>
      <c r="C5" s="1" t="s">
        <v>15</v>
      </c>
      <c r="D5" s="1" t="s">
        <v>23</v>
      </c>
      <c r="E5" s="1" t="s">
        <v>41</v>
      </c>
      <c r="F5" s="1"/>
      <c r="G5" s="1" t="s">
        <v>42</v>
      </c>
      <c r="H5" s="1" t="s">
        <v>0</v>
      </c>
      <c r="I5" s="1" t="s">
        <v>43</v>
      </c>
      <c r="J5" s="1" t="s">
        <v>1</v>
      </c>
      <c r="K5" s="1" t="s">
        <v>44</v>
      </c>
    </row>
    <row r="6" spans="2:11" s="3" customFormat="1" ht="12.75" thickBot="1">
      <c r="B6" s="36" t="s">
        <v>34</v>
      </c>
      <c r="C6" s="1"/>
      <c r="D6" s="1">
        <f>SUM(D7:D16)</f>
        <v>224009.9</v>
      </c>
      <c r="E6" s="1">
        <f>SUM(E7:E16)</f>
        <v>124510</v>
      </c>
      <c r="F6" s="1">
        <f>SUM(F7:F16)</f>
        <v>0</v>
      </c>
      <c r="G6" s="1">
        <f>SUM(G7:G16)</f>
        <v>133868</v>
      </c>
      <c r="H6" s="38">
        <f aca="true" t="shared" si="0" ref="H6:H41">SUM(G6-D6)</f>
        <v>-90141.9</v>
      </c>
      <c r="I6" s="38">
        <f>SUM(G6-E6)</f>
        <v>9358</v>
      </c>
      <c r="J6" s="39">
        <f aca="true" t="shared" si="1" ref="J6:J16">SUM(G6/D6)</f>
        <v>0.5975985882766789</v>
      </c>
      <c r="K6" s="39">
        <f aca="true" t="shared" si="2" ref="K6:K16">SUM(G6/E6)</f>
        <v>1.075158621797446</v>
      </c>
    </row>
    <row r="7" spans="2:11" s="3" customFormat="1" ht="12.75">
      <c r="B7" s="23" t="s">
        <v>26</v>
      </c>
      <c r="C7" s="24">
        <v>1030223001</v>
      </c>
      <c r="D7" s="20">
        <v>21099.9</v>
      </c>
      <c r="E7" s="24">
        <v>11500</v>
      </c>
      <c r="F7" s="1"/>
      <c r="G7" s="24">
        <v>13164</v>
      </c>
      <c r="H7" s="4">
        <f t="shared" si="0"/>
        <v>-7935.9000000000015</v>
      </c>
      <c r="I7" s="4">
        <f>SUM(G7-E7)</f>
        <v>1664</v>
      </c>
      <c r="J7" s="30">
        <f t="shared" si="1"/>
        <v>0.623889212745084</v>
      </c>
      <c r="K7" s="30">
        <f t="shared" si="2"/>
        <v>1.1446956521739131</v>
      </c>
    </row>
    <row r="8" spans="2:11" ht="12">
      <c r="B8" s="4" t="s">
        <v>12</v>
      </c>
      <c r="C8" s="5">
        <v>1010200001</v>
      </c>
      <c r="D8" s="4">
        <v>142667</v>
      </c>
      <c r="E8" s="4">
        <v>80667</v>
      </c>
      <c r="F8" s="4"/>
      <c r="G8" s="4">
        <v>85307</v>
      </c>
      <c r="H8" s="4">
        <f t="shared" si="0"/>
        <v>-57360</v>
      </c>
      <c r="I8" s="4">
        <f aca="true" t="shared" si="3" ref="I8:I41">SUM(G8-E8)</f>
        <v>4640</v>
      </c>
      <c r="J8" s="30">
        <f t="shared" si="1"/>
        <v>0.5979448646148023</v>
      </c>
      <c r="K8" s="30">
        <f t="shared" si="2"/>
        <v>1.0575204234693245</v>
      </c>
    </row>
    <row r="9" spans="2:11" ht="12">
      <c r="B9" s="4" t="s">
        <v>13</v>
      </c>
      <c r="C9" s="5">
        <v>1060100000</v>
      </c>
      <c r="D9" s="4">
        <v>10300</v>
      </c>
      <c r="E9" s="4">
        <v>3300</v>
      </c>
      <c r="F9" s="4"/>
      <c r="G9" s="4">
        <v>2133</v>
      </c>
      <c r="H9" s="4">
        <f t="shared" si="0"/>
        <v>-8167</v>
      </c>
      <c r="I9" s="4">
        <f t="shared" si="3"/>
        <v>-1167</v>
      </c>
      <c r="J9" s="30">
        <f t="shared" si="1"/>
        <v>0.2070873786407767</v>
      </c>
      <c r="K9" s="30">
        <f t="shared" si="2"/>
        <v>0.6463636363636364</v>
      </c>
    </row>
    <row r="10" spans="2:11" ht="12">
      <c r="B10" s="4" t="s">
        <v>29</v>
      </c>
      <c r="C10" s="5">
        <v>1050100000</v>
      </c>
      <c r="D10" s="4">
        <v>17722</v>
      </c>
      <c r="E10" s="4">
        <v>13000</v>
      </c>
      <c r="F10" s="12"/>
      <c r="G10" s="12">
        <v>14363</v>
      </c>
      <c r="H10" s="4">
        <f t="shared" si="0"/>
        <v>-3359</v>
      </c>
      <c r="I10" s="4">
        <f t="shared" si="3"/>
        <v>1363</v>
      </c>
      <c r="J10" s="30">
        <f t="shared" si="1"/>
        <v>0.8104615731858706</v>
      </c>
      <c r="K10" s="30">
        <f t="shared" si="2"/>
        <v>1.1048461538461538</v>
      </c>
    </row>
    <row r="11" spans="2:11" ht="12">
      <c r="B11" s="4" t="s">
        <v>3</v>
      </c>
      <c r="C11" s="5">
        <v>1050200002</v>
      </c>
      <c r="D11" s="4">
        <v>8000</v>
      </c>
      <c r="E11" s="4">
        <v>5300</v>
      </c>
      <c r="F11" s="12"/>
      <c r="G11" s="6">
        <v>4653</v>
      </c>
      <c r="H11" s="4">
        <f t="shared" si="0"/>
        <v>-3347</v>
      </c>
      <c r="I11" s="4">
        <f t="shared" si="3"/>
        <v>-647</v>
      </c>
      <c r="J11" s="30">
        <f t="shared" si="1"/>
        <v>0.581625</v>
      </c>
      <c r="K11" s="30">
        <f t="shared" si="2"/>
        <v>0.8779245283018868</v>
      </c>
    </row>
    <row r="12" spans="2:11" ht="10.5" customHeight="1">
      <c r="B12" s="4" t="s">
        <v>4</v>
      </c>
      <c r="C12" s="5">
        <v>1050300001</v>
      </c>
      <c r="D12" s="4">
        <v>798</v>
      </c>
      <c r="E12" s="4">
        <v>98</v>
      </c>
      <c r="F12" s="4"/>
      <c r="G12" s="4">
        <v>278</v>
      </c>
      <c r="H12" s="4">
        <f t="shared" si="0"/>
        <v>-520</v>
      </c>
      <c r="I12" s="4">
        <f t="shared" si="3"/>
        <v>180</v>
      </c>
      <c r="J12" s="30">
        <f t="shared" si="1"/>
        <v>0.3483709273182957</v>
      </c>
      <c r="K12" s="30">
        <f t="shared" si="2"/>
        <v>2.836734693877551</v>
      </c>
    </row>
    <row r="13" spans="2:11" ht="12">
      <c r="B13" s="4" t="s">
        <v>5</v>
      </c>
      <c r="C13" s="5">
        <v>1060600001</v>
      </c>
      <c r="D13" s="4">
        <v>21379</v>
      </c>
      <c r="E13" s="4">
        <v>9630</v>
      </c>
      <c r="F13" s="4"/>
      <c r="G13" s="4">
        <v>12382</v>
      </c>
      <c r="H13" s="4">
        <f t="shared" si="0"/>
        <v>-8997</v>
      </c>
      <c r="I13" s="4">
        <f t="shared" si="3"/>
        <v>2752</v>
      </c>
      <c r="J13" s="30">
        <f t="shared" si="1"/>
        <v>0.5791664717713644</v>
      </c>
      <c r="K13" s="30">
        <f t="shared" si="2"/>
        <v>1.285773624091381</v>
      </c>
    </row>
    <row r="14" spans="2:11" ht="12">
      <c r="B14" s="4" t="s">
        <v>38</v>
      </c>
      <c r="C14" s="5">
        <v>1050500000</v>
      </c>
      <c r="D14" s="4"/>
      <c r="E14" s="4"/>
      <c r="F14" s="4"/>
      <c r="G14" s="4"/>
      <c r="H14" s="4">
        <f t="shared" si="0"/>
        <v>0</v>
      </c>
      <c r="I14" s="4">
        <f t="shared" si="3"/>
        <v>0</v>
      </c>
      <c r="J14" s="30"/>
      <c r="K14" s="30"/>
    </row>
    <row r="15" spans="2:11" ht="12">
      <c r="B15" s="4" t="s">
        <v>6</v>
      </c>
      <c r="C15" s="5">
        <v>1080000000</v>
      </c>
      <c r="D15" s="4">
        <v>1870</v>
      </c>
      <c r="E15" s="4">
        <v>935</v>
      </c>
      <c r="F15" s="4"/>
      <c r="G15" s="4">
        <v>1572</v>
      </c>
      <c r="H15" s="4">
        <f t="shared" si="0"/>
        <v>-298</v>
      </c>
      <c r="I15" s="4">
        <f t="shared" si="3"/>
        <v>637</v>
      </c>
      <c r="J15" s="30">
        <f t="shared" si="1"/>
        <v>0.8406417112299466</v>
      </c>
      <c r="K15" s="30">
        <f t="shared" si="2"/>
        <v>1.6812834224598932</v>
      </c>
    </row>
    <row r="16" spans="2:15" ht="12.75" customHeight="1" thickBot="1">
      <c r="B16" s="13" t="s">
        <v>31</v>
      </c>
      <c r="C16" s="15">
        <v>1050400001</v>
      </c>
      <c r="D16" s="17">
        <v>174</v>
      </c>
      <c r="E16" s="17">
        <v>80</v>
      </c>
      <c r="F16" s="4"/>
      <c r="G16" s="17">
        <v>16</v>
      </c>
      <c r="H16" s="17">
        <f t="shared" si="0"/>
        <v>-158</v>
      </c>
      <c r="I16" s="17">
        <f t="shared" si="3"/>
        <v>-64</v>
      </c>
      <c r="J16" s="30">
        <f t="shared" si="1"/>
        <v>0.09195402298850575</v>
      </c>
      <c r="K16" s="30">
        <f t="shared" si="2"/>
        <v>0.2</v>
      </c>
      <c r="O16" s="21"/>
    </row>
    <row r="17" spans="2:11" ht="13.5" customHeight="1" thickBot="1">
      <c r="B17" s="36" t="s">
        <v>35</v>
      </c>
      <c r="C17" s="37"/>
      <c r="D17" s="19">
        <f>SUM(D18:D40)</f>
        <v>21500</v>
      </c>
      <c r="E17" s="19">
        <f>SUM(E18:E40)</f>
        <v>12600</v>
      </c>
      <c r="F17" s="19">
        <f>SUM(F18:F40)</f>
        <v>0</v>
      </c>
      <c r="G17" s="19">
        <f>SUM(G18:G40)</f>
        <v>15449</v>
      </c>
      <c r="H17" s="29">
        <f t="shared" si="0"/>
        <v>-6051</v>
      </c>
      <c r="I17" s="33">
        <f t="shared" si="3"/>
        <v>2849</v>
      </c>
      <c r="J17" s="31">
        <f>SUM(G17/D17)</f>
        <v>0.7185581395348837</v>
      </c>
      <c r="K17" s="32">
        <f>SUM(G17/E17)</f>
        <v>1.2261111111111112</v>
      </c>
    </row>
    <row r="18" spans="2:15" ht="24">
      <c r="B18" s="14" t="s">
        <v>14</v>
      </c>
      <c r="C18" s="16">
        <v>1110000000</v>
      </c>
      <c r="D18" s="27">
        <v>5500</v>
      </c>
      <c r="E18" s="4">
        <v>3226</v>
      </c>
      <c r="F18" s="28"/>
      <c r="G18" s="18">
        <v>2349</v>
      </c>
      <c r="H18" s="18">
        <f t="shared" si="0"/>
        <v>-3151</v>
      </c>
      <c r="I18" s="18">
        <f t="shared" si="3"/>
        <v>-877</v>
      </c>
      <c r="J18" s="30">
        <f>SUM(G18/D18)</f>
        <v>0.4270909090909091</v>
      </c>
      <c r="K18" s="30">
        <f>SUM(G18/E18)</f>
        <v>0.7281463112213267</v>
      </c>
      <c r="O18" s="21"/>
    </row>
    <row r="19" spans="2:15" ht="12">
      <c r="B19" s="14" t="s">
        <v>36</v>
      </c>
      <c r="C19" s="16">
        <v>1140601313</v>
      </c>
      <c r="D19" s="27"/>
      <c r="E19" s="4"/>
      <c r="F19" s="28"/>
      <c r="G19" s="18">
        <v>502</v>
      </c>
      <c r="H19" s="4">
        <f t="shared" si="0"/>
        <v>502</v>
      </c>
      <c r="I19" s="18">
        <f t="shared" si="3"/>
        <v>502</v>
      </c>
      <c r="J19" s="30"/>
      <c r="K19" s="30"/>
      <c r="O19" s="21"/>
    </row>
    <row r="20" spans="2:15" ht="12">
      <c r="B20" s="14" t="s">
        <v>30</v>
      </c>
      <c r="C20" s="16">
        <v>1140205305</v>
      </c>
      <c r="D20" s="27"/>
      <c r="E20" s="4"/>
      <c r="F20" s="28"/>
      <c r="G20" s="18"/>
      <c r="H20" s="4">
        <f t="shared" si="0"/>
        <v>0</v>
      </c>
      <c r="I20" s="18">
        <f t="shared" si="3"/>
        <v>0</v>
      </c>
      <c r="J20" s="30"/>
      <c r="K20" s="30"/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12</v>
      </c>
      <c r="F21" s="4"/>
      <c r="G21" s="4">
        <v>57</v>
      </c>
      <c r="H21" s="4">
        <f t="shared" si="0"/>
        <v>37</v>
      </c>
      <c r="I21" s="18">
        <f t="shared" si="3"/>
        <v>45</v>
      </c>
      <c r="J21" s="30">
        <f aca="true" t="shared" si="4" ref="J21:J26">SUM(G21/D21)</f>
        <v>2.85</v>
      </c>
      <c r="K21" s="30">
        <f>SUM(G21/E21)</f>
        <v>4.75</v>
      </c>
    </row>
    <row r="22" spans="2:11" ht="10.5" customHeight="1">
      <c r="B22" s="4" t="s">
        <v>33</v>
      </c>
      <c r="C22" s="5">
        <v>1130199505</v>
      </c>
      <c r="D22" s="4">
        <v>13530</v>
      </c>
      <c r="E22" s="4">
        <v>7929</v>
      </c>
      <c r="F22" s="4"/>
      <c r="G22" s="4">
        <v>9134</v>
      </c>
      <c r="H22" s="4">
        <f t="shared" si="0"/>
        <v>-4396</v>
      </c>
      <c r="I22" s="18">
        <f t="shared" si="3"/>
        <v>1205</v>
      </c>
      <c r="J22" s="30">
        <f t="shared" si="4"/>
        <v>0.6750923872875092</v>
      </c>
      <c r="K22" s="30">
        <f>SUM(G22/E22)</f>
        <v>1.1519737671837558</v>
      </c>
    </row>
    <row r="23" spans="2:11" ht="10.5" customHeight="1">
      <c r="B23" s="4" t="s">
        <v>32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4">
      <c r="B24" s="7" t="s">
        <v>8</v>
      </c>
      <c r="C24" s="8">
        <v>1160300000</v>
      </c>
      <c r="D24" s="4">
        <v>300</v>
      </c>
      <c r="E24" s="4">
        <v>173</v>
      </c>
      <c r="F24" s="4"/>
      <c r="G24" s="4">
        <v>29</v>
      </c>
      <c r="H24" s="4">
        <f t="shared" si="0"/>
        <v>-271</v>
      </c>
      <c r="I24" s="18">
        <f t="shared" si="3"/>
        <v>-144</v>
      </c>
      <c r="J24" s="30">
        <f t="shared" si="4"/>
        <v>0.09666666666666666</v>
      </c>
      <c r="K24" s="30">
        <f>SUM(G24/E24)</f>
        <v>0.1676300578034682</v>
      </c>
    </row>
    <row r="25" spans="2:11" ht="24">
      <c r="B25" s="7" t="s">
        <v>9</v>
      </c>
      <c r="C25" s="8">
        <v>1162506001</v>
      </c>
      <c r="D25" s="4">
        <v>50</v>
      </c>
      <c r="E25" s="4">
        <v>29</v>
      </c>
      <c r="F25" s="4"/>
      <c r="G25" s="4"/>
      <c r="H25" s="4">
        <f t="shared" si="0"/>
        <v>-50</v>
      </c>
      <c r="I25" s="18">
        <f t="shared" si="3"/>
        <v>-29</v>
      </c>
      <c r="J25" s="30">
        <f t="shared" si="4"/>
        <v>0</v>
      </c>
      <c r="K25" s="30">
        <f>SUM(G25/E25)</f>
        <v>0</v>
      </c>
    </row>
    <row r="26" spans="2:11" ht="12">
      <c r="B26" s="4" t="s">
        <v>10</v>
      </c>
      <c r="C26" s="5">
        <v>1169005005</v>
      </c>
      <c r="D26" s="4">
        <v>2100</v>
      </c>
      <c r="E26" s="4">
        <v>1231</v>
      </c>
      <c r="F26" s="4"/>
      <c r="G26" s="4">
        <v>1200</v>
      </c>
      <c r="H26" s="4">
        <f t="shared" si="0"/>
        <v>-900</v>
      </c>
      <c r="I26" s="18">
        <f t="shared" si="3"/>
        <v>-31</v>
      </c>
      <c r="J26" s="30">
        <f t="shared" si="4"/>
        <v>0.5714285714285714</v>
      </c>
      <c r="K26" s="30">
        <f>SUM(G26/E26)</f>
        <v>0.974817221770918</v>
      </c>
    </row>
    <row r="27" spans="2:11" ht="12">
      <c r="B27" s="4" t="s">
        <v>11</v>
      </c>
      <c r="C27" s="5">
        <v>1170105005</v>
      </c>
      <c r="D27" s="4"/>
      <c r="E27" s="4"/>
      <c r="F27" s="4"/>
      <c r="G27" s="4">
        <v>207</v>
      </c>
      <c r="H27" s="4">
        <f t="shared" si="0"/>
        <v>207</v>
      </c>
      <c r="I27" s="18">
        <f t="shared" si="3"/>
        <v>207</v>
      </c>
      <c r="J27" s="30"/>
      <c r="K27" s="30"/>
    </row>
    <row r="28" spans="2:11" ht="10.5" customHeight="1">
      <c r="B28" s="6" t="s">
        <v>20</v>
      </c>
      <c r="C28" s="9">
        <v>1170505005</v>
      </c>
      <c r="D28" s="4"/>
      <c r="E28" s="4"/>
      <c r="F28" s="4"/>
      <c r="G28" s="4">
        <v>665</v>
      </c>
      <c r="H28" s="4">
        <f t="shared" si="0"/>
        <v>665</v>
      </c>
      <c r="I28" s="18">
        <f t="shared" si="3"/>
        <v>665</v>
      </c>
      <c r="J28" s="30"/>
      <c r="K28" s="30"/>
    </row>
    <row r="29" spans="2:11" ht="12">
      <c r="B29" s="4" t="s">
        <v>17</v>
      </c>
      <c r="C29" s="5">
        <v>1160600000</v>
      </c>
      <c r="D29" s="4"/>
      <c r="E29" s="4"/>
      <c r="F29" s="4"/>
      <c r="G29" s="4">
        <v>290</v>
      </c>
      <c r="H29" s="4">
        <f t="shared" si="0"/>
        <v>290</v>
      </c>
      <c r="I29" s="18">
        <f t="shared" si="3"/>
        <v>290</v>
      </c>
      <c r="J29" s="30"/>
      <c r="K29" s="30"/>
    </row>
    <row r="30" spans="2:15" ht="12">
      <c r="B30" s="4" t="s">
        <v>40</v>
      </c>
      <c r="C30" s="5">
        <v>1162105005</v>
      </c>
      <c r="D30" s="4"/>
      <c r="E30" s="4"/>
      <c r="F30" s="4"/>
      <c r="G30" s="4">
        <v>716</v>
      </c>
      <c r="H30" s="4">
        <f t="shared" si="0"/>
        <v>716</v>
      </c>
      <c r="I30" s="18">
        <f t="shared" si="3"/>
        <v>716</v>
      </c>
      <c r="J30" s="30"/>
      <c r="K30" s="30"/>
      <c r="O30" s="26"/>
    </row>
    <row r="31" spans="2:15" ht="12">
      <c r="B31" s="4" t="s">
        <v>37</v>
      </c>
      <c r="C31" s="5">
        <v>1162501001</v>
      </c>
      <c r="D31" s="4"/>
      <c r="E31" s="4"/>
      <c r="F31" s="4"/>
      <c r="G31" s="4"/>
      <c r="H31" s="4">
        <f t="shared" si="0"/>
        <v>0</v>
      </c>
      <c r="I31" s="18">
        <f t="shared" si="3"/>
        <v>0</v>
      </c>
      <c r="J31" s="30"/>
      <c r="K31" s="30"/>
      <c r="O31" s="21"/>
    </row>
    <row r="32" spans="2:14" ht="12">
      <c r="B32" s="4" t="s">
        <v>18</v>
      </c>
      <c r="C32" s="5">
        <v>1162505001</v>
      </c>
      <c r="D32" s="4"/>
      <c r="E32" s="4"/>
      <c r="F32" s="4"/>
      <c r="G32" s="4">
        <v>81</v>
      </c>
      <c r="H32" s="4">
        <f t="shared" si="0"/>
        <v>81</v>
      </c>
      <c r="I32" s="18">
        <f t="shared" si="3"/>
        <v>81</v>
      </c>
      <c r="J32" s="30"/>
      <c r="K32" s="30"/>
      <c r="N32" s="2" t="s">
        <v>27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19</v>
      </c>
      <c r="C34" s="5">
        <v>1162800001</v>
      </c>
      <c r="D34" s="4"/>
      <c r="E34" s="4"/>
      <c r="F34" s="4"/>
      <c r="G34" s="4">
        <v>23</v>
      </c>
      <c r="H34" s="4">
        <f t="shared" si="0"/>
        <v>23</v>
      </c>
      <c r="I34" s="18">
        <f t="shared" si="3"/>
        <v>23</v>
      </c>
      <c r="J34" s="30"/>
      <c r="K34" s="30"/>
    </row>
    <row r="35" spans="2:11" ht="12" customHeight="1">
      <c r="B35" s="4" t="s">
        <v>39</v>
      </c>
      <c r="C35" s="5">
        <v>1163305000</v>
      </c>
      <c r="D35" s="4"/>
      <c r="E35" s="4"/>
      <c r="F35" s="4"/>
      <c r="G35" s="4">
        <v>40</v>
      </c>
      <c r="H35" s="4">
        <f t="shared" si="0"/>
        <v>40</v>
      </c>
      <c r="I35" s="18">
        <f t="shared" si="3"/>
        <v>40</v>
      </c>
      <c r="J35" s="30"/>
      <c r="K35" s="30"/>
    </row>
    <row r="36" spans="2:11" ht="12">
      <c r="B36" s="4" t="s">
        <v>25</v>
      </c>
      <c r="C36" s="5">
        <v>1163503005</v>
      </c>
      <c r="D36" s="4"/>
      <c r="E36" s="4"/>
      <c r="F36" s="4"/>
      <c r="G36" s="4">
        <v>100</v>
      </c>
      <c r="H36" s="4">
        <f t="shared" si="0"/>
        <v>100</v>
      </c>
      <c r="I36" s="18">
        <f t="shared" si="3"/>
        <v>100</v>
      </c>
      <c r="J36" s="30"/>
      <c r="K36" s="30"/>
    </row>
    <row r="37" spans="2:11" ht="12">
      <c r="B37" s="4" t="s">
        <v>22</v>
      </c>
      <c r="C37" s="5">
        <v>1163003001</v>
      </c>
      <c r="D37" s="4"/>
      <c r="E37" s="4"/>
      <c r="F37" s="4"/>
      <c r="G37" s="4">
        <v>10</v>
      </c>
      <c r="H37" s="4">
        <f t="shared" si="0"/>
        <v>10</v>
      </c>
      <c r="I37" s="18">
        <f t="shared" si="3"/>
        <v>10</v>
      </c>
      <c r="J37" s="30"/>
      <c r="K37" s="30"/>
    </row>
    <row r="38" spans="2:11" ht="12">
      <c r="B38" s="4" t="s">
        <v>24</v>
      </c>
      <c r="C38" s="5">
        <v>1164300001</v>
      </c>
      <c r="D38" s="4"/>
      <c r="E38" s="4"/>
      <c r="F38" s="4"/>
      <c r="G38" s="4">
        <v>43</v>
      </c>
      <c r="H38" s="4">
        <f t="shared" si="0"/>
        <v>43</v>
      </c>
      <c r="I38" s="18">
        <f t="shared" si="3"/>
        <v>43</v>
      </c>
      <c r="J38" s="30"/>
      <c r="K38" s="30"/>
    </row>
    <row r="39" spans="2:11" ht="11.25" customHeight="1">
      <c r="B39" s="4" t="s">
        <v>45</v>
      </c>
      <c r="C39" s="5">
        <v>1160801001</v>
      </c>
      <c r="D39" s="4"/>
      <c r="E39" s="4"/>
      <c r="F39" s="4"/>
      <c r="G39" s="4">
        <v>3</v>
      </c>
      <c r="H39" s="4">
        <f t="shared" si="0"/>
        <v>3</v>
      </c>
      <c r="I39" s="18">
        <f t="shared" si="3"/>
        <v>3</v>
      </c>
      <c r="J39" s="30"/>
      <c r="K39" s="30"/>
    </row>
    <row r="40" spans="2:11" ht="11.25" customHeight="1" thickBot="1">
      <c r="B40" s="17" t="s">
        <v>28</v>
      </c>
      <c r="C40" s="34">
        <v>2180501005</v>
      </c>
      <c r="D40" s="17"/>
      <c r="E40" s="17"/>
      <c r="F40" s="17"/>
      <c r="G40" s="17"/>
      <c r="H40" s="17">
        <f t="shared" si="0"/>
        <v>0</v>
      </c>
      <c r="I40" s="18">
        <f t="shared" si="3"/>
        <v>0</v>
      </c>
      <c r="J40" s="30"/>
      <c r="K40" s="30"/>
    </row>
    <row r="41" spans="2:12" s="10" customFormat="1" ht="12" customHeight="1" thickBot="1">
      <c r="B41" s="29" t="s">
        <v>2</v>
      </c>
      <c r="C41" s="35"/>
      <c r="D41" s="29">
        <f>SUM(D7:D17)</f>
        <v>245509.9</v>
      </c>
      <c r="E41" s="29">
        <f>SUM(E7:E17)</f>
        <v>137110</v>
      </c>
      <c r="F41" s="29">
        <f>SUM(F7:F17)</f>
        <v>0</v>
      </c>
      <c r="G41" s="29">
        <f>SUM(G7:G17)</f>
        <v>149317</v>
      </c>
      <c r="H41" s="29">
        <f t="shared" si="0"/>
        <v>-96192.9</v>
      </c>
      <c r="I41" s="33">
        <f t="shared" si="3"/>
        <v>12207</v>
      </c>
      <c r="J41" s="31">
        <f>SUM(G41/D41)</f>
        <v>0.6081913601040121</v>
      </c>
      <c r="K41" s="32">
        <f>SUM(G41/E41)</f>
        <v>1.0890307052731383</v>
      </c>
      <c r="L41" s="22"/>
    </row>
    <row r="42" spans="11:18" ht="18" customHeight="1">
      <c r="K42" s="11"/>
      <c r="R42" s="25"/>
    </row>
    <row r="43" spans="2:10" s="10" customFormat="1" ht="12">
      <c r="B43" s="42" t="s">
        <v>47</v>
      </c>
      <c r="C43" s="42"/>
      <c r="D43" s="42"/>
      <c r="E43" s="42"/>
      <c r="F43" s="42"/>
      <c r="G43" s="42"/>
      <c r="H43" s="42"/>
      <c r="I43" s="42"/>
      <c r="J43" s="42"/>
    </row>
    <row r="44" ht="12">
      <c r="B44" s="2" t="s">
        <v>46</v>
      </c>
    </row>
    <row r="45" spans="2:10" s="10" customFormat="1" ht="12">
      <c r="B45" s="42" t="s">
        <v>21</v>
      </c>
      <c r="C45" s="42"/>
      <c r="D45" s="42"/>
      <c r="E45" s="42"/>
      <c r="F45" s="42"/>
      <c r="G45" s="42"/>
      <c r="H45" s="42"/>
      <c r="I45" s="42"/>
      <c r="J45" s="42"/>
    </row>
  </sheetData>
  <sheetProtection/>
  <mergeCells count="3">
    <mergeCell ref="B3:K4"/>
    <mergeCell ref="B43:J43"/>
    <mergeCell ref="B45:J4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Peri</cp:lastModifiedBy>
  <cp:lastPrinted>2019-08-06T08:40:43Z</cp:lastPrinted>
  <dcterms:created xsi:type="dcterms:W3CDTF">1996-10-08T23:32:33Z</dcterms:created>
  <dcterms:modified xsi:type="dcterms:W3CDTF">2019-08-06T08:45:55Z</dcterms:modified>
  <cp:category/>
  <cp:version/>
  <cp:contentType/>
  <cp:contentStatus/>
</cp:coreProperties>
</file>