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<sst xmlns="http://schemas.openxmlformats.org/spreadsheetml/2006/main" count="26" uniqueCount="26">
  <si>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Назначено на
год</t>
  </si>
  <si>
    <t>отклонение 
к году 
+ -</t>
  </si>
  <si>
    <t>%
 исполнение
к году</t>
  </si>
  <si>
    <t>ВСЕГО:</t>
  </si>
  <si>
    <t>Налог на доходы физ.лиц.</t>
  </si>
  <si>
    <t>ЕСНХ</t>
  </si>
  <si>
    <t>.Доходы от использов.имущества 
наход-ся в госуд.и муниц.собствен.</t>
  </si>
  <si>
    <t>Невыясненные поступления</t>
  </si>
  <si>
    <t>Налог на имущество физ. лиц.</t>
  </si>
  <si>
    <t>Прочие неналоговые доходы.</t>
  </si>
  <si>
    <t>Земельный налог \0,3-1,5%\</t>
  </si>
  <si>
    <t xml:space="preserve">                                                         </t>
  </si>
  <si>
    <t>Задолженность прошл.лет</t>
  </si>
  <si>
    <t>Наименование доходов</t>
  </si>
  <si>
    <t>Доходы от реализации имущ.</t>
  </si>
  <si>
    <t>Прочие взыскания и штрафы</t>
  </si>
  <si>
    <t>Главный бухгалтер                                                                                                                                                     П.Гаджиева</t>
  </si>
  <si>
    <t>Итого: Налоговые доходы 
в том числе;</t>
  </si>
  <si>
    <t>Итого: неналоговые доходы:  
              в т.ч.</t>
  </si>
  <si>
    <t>Акцизы</t>
  </si>
  <si>
    <t>Анализ 
исполнения  бюджета по поселениям  МО "Дербентский район" на 01.04.2019 года.</t>
  </si>
  <si>
    <t>Назначено на 01.04.2019г.</t>
  </si>
  <si>
    <t>Исполнено на 01.04.2019г.</t>
  </si>
  <si>
    <t>Отклонение  на 01.04.2019г.. + -</t>
  </si>
  <si>
    <t>% 
исполнение
к 01.04.2019г.</t>
  </si>
  <si>
    <t>Начальник  ФУ админ. МР "Дербентский.район" РД                                                                                     П.Алифханов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</si>
</sst>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\ mmmm\ yyyy\ &quot;г.&quot;"/>
    <numFmt numFmtId="189" formatCode="#,##0.00\ &quot;р.&quot;"/>
  </numFmts>
  <fonts count="37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9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1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wrapText="1"/>
    </xf>
    <xf numFmtId="1" fontId="0" fillId="0" borderId="12" xfId="0" applyNumberFormat="1" applyBorder="1" applyAlignment="1">
      <alignment wrapText="1"/>
    </xf>
    <xf numFmtId="0" fontId="0" fillId="0" borderId="12" xfId="0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/>
    </xf>
    <xf numFmtId="9" fontId="1" fillId="0" borderId="15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Border="1" applyAlignment="1">
      <alignment wrapText="1"/>
    </xf>
    <xf numFmtId="1" fontId="0" fillId="0" borderId="11" xfId="0" applyNumberFormat="1" applyBorder="1" applyAlignment="1">
      <alignment wrapText="1"/>
    </xf>
    <xf numFmtId="1" fontId="1" fillId="0" borderId="15" xfId="0" applyNumberFormat="1" applyFont="1" applyBorder="1" applyAlignment="1">
      <alignment/>
    </xf>
    <xf numFmtId="0" fontId="1" fillId="0" borderId="16" xfId="0" applyFont="1" applyBorder="1" applyAlignment="1">
      <alignment/>
    </xf>
    <xf numFmtId="9" fontId="1" fillId="0" borderId="14" xfId="0" applyNumberFormat="1" applyFont="1" applyBorder="1" applyAlignment="1">
      <alignment/>
    </xf>
    <xf numFmtId="9" fontId="0" fillId="0" borderId="12" xfId="0" applyNumberFormat="1" applyBorder="1" applyAlignment="1">
      <alignment/>
    </xf>
    <xf numFmtId="0" fontId="1" fillId="0" borderId="16" xfId="0" applyFont="1" applyBorder="1" applyAlignment="1">
      <alignment wrapText="1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1" xfId="0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1" fontId="0" fillId="0" borderId="12" xfId="0" applyNumberFormat="1" applyBorder="1" applyAlignment="1">
      <alignment/>
    </xf>
    <xf numFmtId="0" fontId="1" fillId="0" borderId="14" xfId="0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9" fontId="1" fillId="0" borderId="13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186" fontId="1" fillId="0" borderId="0" xfId="42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24"/>
  <sheetViews>
    <sheetView tabSelected="1" zoomScalePageLayoutView="0" workbookViewId="0" topLeftCell="A4">
      <selection activeCell="A22" sqref="A22:I22"/>
    </sheetView>
  </sheetViews>
  <sheetFormatPr defaultColWidth="9.140625" defaultRowHeight="12.75"/>
  <cols>
    <col min="1" max="1" width="3.140625" style="0" customWidth="1"/>
    <col min="2" max="2" width="29.8515625" style="0" customWidth="1"/>
    <col min="3" max="3" width="16.8515625" style="0" customWidth="1"/>
    <col min="4" max="4" width="10.28125" style="0" customWidth="1"/>
    <col min="5" max="5" width="11.8515625" style="0" customWidth="1"/>
    <col min="6" max="6" width="10.8515625" style="0" customWidth="1"/>
    <col min="7" max="7" width="12.8515625" style="0" customWidth="1"/>
    <col min="8" max="8" width="14.57421875" style="0" customWidth="1"/>
    <col min="10" max="10" width="11.8515625" style="0" customWidth="1"/>
  </cols>
  <sheetData>
    <row r="3" spans="2:10" ht="12.75">
      <c r="B3" s="38" t="s">
        <v>20</v>
      </c>
      <c r="C3" s="38"/>
      <c r="D3" s="39"/>
      <c r="E3" s="39"/>
      <c r="F3" s="39"/>
      <c r="G3" s="39"/>
      <c r="H3" s="39"/>
      <c r="I3" s="39"/>
      <c r="J3" s="39"/>
    </row>
    <row r="4" spans="2:10" ht="12.75">
      <c r="B4" s="39"/>
      <c r="C4" s="39"/>
      <c r="D4" s="39"/>
      <c r="E4" s="39"/>
      <c r="F4" s="39"/>
      <c r="G4" s="39"/>
      <c r="H4" s="39"/>
      <c r="I4" s="39"/>
      <c r="J4" s="39"/>
    </row>
    <row r="5" spans="2:14" s="2" customFormat="1" ht="60" thickBot="1">
      <c r="B5" s="29" t="s">
        <v>13</v>
      </c>
      <c r="C5" s="30"/>
      <c r="D5" s="31" t="s">
        <v>0</v>
      </c>
      <c r="E5" s="31" t="s">
        <v>21</v>
      </c>
      <c r="F5" s="31" t="s">
        <v>22</v>
      </c>
      <c r="G5" s="31" t="s">
        <v>1</v>
      </c>
      <c r="H5" s="31" t="s">
        <v>23</v>
      </c>
      <c r="I5" s="31" t="s">
        <v>2</v>
      </c>
      <c r="J5" s="31" t="s">
        <v>24</v>
      </c>
      <c r="N5" s="16"/>
    </row>
    <row r="6" spans="2:14" s="2" customFormat="1" ht="27" thickBot="1">
      <c r="B6" s="33" t="s">
        <v>17</v>
      </c>
      <c r="C6" s="34"/>
      <c r="D6" s="35">
        <f>SUM(D7:D12)</f>
        <v>42485.4</v>
      </c>
      <c r="E6" s="35">
        <f>SUM(E7:E12)</f>
        <v>7247</v>
      </c>
      <c r="F6" s="35">
        <f>SUM(F7:F12)</f>
        <v>7264</v>
      </c>
      <c r="G6" s="13">
        <f aca="true" t="shared" si="0" ref="G6:G18">SUM(F6-D6)</f>
        <v>-35221.4</v>
      </c>
      <c r="H6" s="13">
        <f aca="true" t="shared" si="1" ref="H6:H18">SUM(F6-E6)</f>
        <v>17</v>
      </c>
      <c r="I6" s="36">
        <f>SUM(F6/D6)</f>
        <v>0.17097638247492078</v>
      </c>
      <c r="J6" s="18">
        <f>SUM(F6/E6)</f>
        <v>1.0023457982613495</v>
      </c>
      <c r="N6" s="16"/>
    </row>
    <row r="7" spans="2:10" ht="12.75">
      <c r="B7" s="12" t="s">
        <v>4</v>
      </c>
      <c r="C7" s="32">
        <v>10102021010000</v>
      </c>
      <c r="D7" s="12">
        <v>6953</v>
      </c>
      <c r="E7" s="12">
        <v>1209</v>
      </c>
      <c r="F7" s="12">
        <v>1531</v>
      </c>
      <c r="G7" s="12">
        <f t="shared" si="0"/>
        <v>-5422</v>
      </c>
      <c r="H7" s="12">
        <f t="shared" si="1"/>
        <v>322</v>
      </c>
      <c r="I7" s="25">
        <f>SUM(F7/D7)</f>
        <v>0.22019272256579894</v>
      </c>
      <c r="J7" s="25">
        <f>SUM(F7/E7)</f>
        <v>1.2663358147229116</v>
      </c>
    </row>
    <row r="8" spans="2:10" ht="12.75">
      <c r="B8" s="37" t="s">
        <v>19</v>
      </c>
      <c r="C8" s="32">
        <v>10302000010000</v>
      </c>
      <c r="D8" s="12">
        <v>3614.4</v>
      </c>
      <c r="E8" s="12">
        <v>821</v>
      </c>
      <c r="F8" s="12">
        <v>976</v>
      </c>
      <c r="G8" s="12">
        <f t="shared" si="0"/>
        <v>-2638.4</v>
      </c>
      <c r="H8" s="12">
        <f t="shared" si="1"/>
        <v>155</v>
      </c>
      <c r="I8" s="25">
        <f>SUM(F8/D8)</f>
        <v>0.27003098716246127</v>
      </c>
      <c r="J8" s="25">
        <f>SUM(F8/E8)</f>
        <v>1.1887941534713764</v>
      </c>
    </row>
    <row r="9" spans="2:10" ht="12.75">
      <c r="B9" s="1" t="s">
        <v>8</v>
      </c>
      <c r="C9" s="5">
        <v>10601030100000</v>
      </c>
      <c r="D9" s="1">
        <v>10300</v>
      </c>
      <c r="E9" s="1">
        <v>1150</v>
      </c>
      <c r="F9" s="1">
        <v>318</v>
      </c>
      <c r="G9" s="1">
        <f t="shared" si="0"/>
        <v>-9982</v>
      </c>
      <c r="H9" s="1">
        <f t="shared" si="1"/>
        <v>-832</v>
      </c>
      <c r="I9" s="4">
        <f aca="true" t="shared" si="2" ref="I9:I19">SUM(F9/D9)</f>
        <v>0.03087378640776699</v>
      </c>
      <c r="J9" s="4">
        <f aca="true" t="shared" si="3" ref="J9:J19">SUM(F9/E9)</f>
        <v>0.27652173913043476</v>
      </c>
    </row>
    <row r="10" spans="2:10" ht="12.75">
      <c r="B10" s="1" t="s">
        <v>5</v>
      </c>
      <c r="C10" s="5">
        <v>10503000010000</v>
      </c>
      <c r="D10" s="1">
        <v>239</v>
      </c>
      <c r="E10" s="1">
        <v>17</v>
      </c>
      <c r="F10" s="1">
        <v>10</v>
      </c>
      <c r="G10" s="1">
        <f t="shared" si="0"/>
        <v>-229</v>
      </c>
      <c r="H10" s="1">
        <f t="shared" si="1"/>
        <v>-7</v>
      </c>
      <c r="I10" s="4">
        <f t="shared" si="2"/>
        <v>0.04184100418410042</v>
      </c>
      <c r="J10" s="4">
        <f t="shared" si="3"/>
        <v>0.5882352941176471</v>
      </c>
    </row>
    <row r="11" spans="2:10" ht="12.75">
      <c r="B11" s="6" t="s">
        <v>10</v>
      </c>
      <c r="C11" s="5">
        <v>10606013100000</v>
      </c>
      <c r="D11" s="1">
        <v>21379</v>
      </c>
      <c r="E11" s="1">
        <v>4050</v>
      </c>
      <c r="F11" s="1">
        <v>4429</v>
      </c>
      <c r="G11" s="1">
        <f t="shared" si="0"/>
        <v>-16950</v>
      </c>
      <c r="H11" s="1">
        <f t="shared" si="1"/>
        <v>379</v>
      </c>
      <c r="I11" s="4">
        <f t="shared" si="2"/>
        <v>0.20716591047289395</v>
      </c>
      <c r="J11" s="4">
        <f t="shared" si="3"/>
        <v>1.0935802469135802</v>
      </c>
    </row>
    <row r="12" spans="2:14" ht="13.5" thickBot="1">
      <c r="B12" s="7" t="s">
        <v>12</v>
      </c>
      <c r="C12" s="8">
        <v>10904050310000</v>
      </c>
      <c r="D12" s="9"/>
      <c r="E12" s="9"/>
      <c r="F12" s="9"/>
      <c r="G12" s="9">
        <f t="shared" si="0"/>
        <v>0</v>
      </c>
      <c r="H12" s="9">
        <f t="shared" si="1"/>
        <v>0</v>
      </c>
      <c r="I12" s="4"/>
      <c r="J12" s="4"/>
      <c r="N12" s="15"/>
    </row>
    <row r="13" spans="2:15" ht="31.5" customHeight="1" thickBot="1">
      <c r="B13" s="26" t="s">
        <v>18</v>
      </c>
      <c r="C13" s="28"/>
      <c r="D13" s="27">
        <f>SUM(D14:D18)</f>
        <v>1500</v>
      </c>
      <c r="E13" s="13">
        <f>SUM(E14:E18)</f>
        <v>315</v>
      </c>
      <c r="F13" s="13">
        <f>SUM(F14:F18)</f>
        <v>241</v>
      </c>
      <c r="G13" s="23">
        <f t="shared" si="0"/>
        <v>-1259</v>
      </c>
      <c r="H13" s="23">
        <f t="shared" si="1"/>
        <v>-74</v>
      </c>
      <c r="I13" s="24">
        <f t="shared" si="2"/>
        <v>0.16066666666666668</v>
      </c>
      <c r="J13" s="18">
        <f t="shared" si="3"/>
        <v>0.765079365079365</v>
      </c>
      <c r="O13" s="15"/>
    </row>
    <row r="14" spans="2:10" ht="52.5">
      <c r="B14" s="10" t="s">
        <v>6</v>
      </c>
      <c r="C14" s="11">
        <v>11100000000000</v>
      </c>
      <c r="D14" s="12">
        <v>1500</v>
      </c>
      <c r="E14" s="12">
        <v>315</v>
      </c>
      <c r="F14" s="12">
        <v>59</v>
      </c>
      <c r="G14" s="12">
        <f t="shared" si="0"/>
        <v>-1441</v>
      </c>
      <c r="H14" s="12">
        <f t="shared" si="1"/>
        <v>-256</v>
      </c>
      <c r="I14" s="25">
        <f t="shared" si="2"/>
        <v>0.03933333333333333</v>
      </c>
      <c r="J14" s="25">
        <f t="shared" si="3"/>
        <v>0.1873015873015873</v>
      </c>
    </row>
    <row r="15" spans="2:10" ht="15.75" customHeight="1">
      <c r="B15" s="10" t="s">
        <v>15</v>
      </c>
      <c r="C15" s="11">
        <v>11690050100000</v>
      </c>
      <c r="D15" s="12"/>
      <c r="E15" s="12"/>
      <c r="F15" s="12"/>
      <c r="G15" s="1">
        <f t="shared" si="0"/>
        <v>0</v>
      </c>
      <c r="H15" s="1">
        <f t="shared" si="1"/>
        <v>0</v>
      </c>
      <c r="I15" s="25"/>
      <c r="J15" s="25"/>
    </row>
    <row r="16" spans="2:10" ht="12.75">
      <c r="B16" s="1" t="s">
        <v>7</v>
      </c>
      <c r="C16" s="5">
        <v>11701050100000</v>
      </c>
      <c r="D16" s="1"/>
      <c r="E16" s="1"/>
      <c r="F16" s="1">
        <v>21</v>
      </c>
      <c r="G16" s="1">
        <f t="shared" si="0"/>
        <v>21</v>
      </c>
      <c r="H16" s="1">
        <f t="shared" si="1"/>
        <v>21</v>
      </c>
      <c r="I16" s="25"/>
      <c r="J16" s="25"/>
    </row>
    <row r="17" spans="2:10" ht="12.75">
      <c r="B17" s="1" t="s">
        <v>9</v>
      </c>
      <c r="C17" s="5">
        <v>11705050100000</v>
      </c>
      <c r="D17" s="1"/>
      <c r="E17" s="1"/>
      <c r="F17" s="1">
        <v>1</v>
      </c>
      <c r="G17" s="1">
        <f t="shared" si="0"/>
        <v>1</v>
      </c>
      <c r="H17" s="1">
        <f t="shared" si="1"/>
        <v>1</v>
      </c>
      <c r="I17" s="25"/>
      <c r="J17" s="25"/>
    </row>
    <row r="18" spans="2:10" ht="18.75" customHeight="1" thickBot="1">
      <c r="B18" s="20" t="s">
        <v>14</v>
      </c>
      <c r="C18" s="21">
        <v>11406013100000</v>
      </c>
      <c r="D18" s="19"/>
      <c r="E18" s="9"/>
      <c r="F18" s="7">
        <v>160</v>
      </c>
      <c r="G18" s="1">
        <f t="shared" si="0"/>
        <v>160</v>
      </c>
      <c r="H18" s="9">
        <f t="shared" si="1"/>
        <v>160</v>
      </c>
      <c r="I18" s="25"/>
      <c r="J18" s="25"/>
    </row>
    <row r="19" spans="2:15" s="3" customFormat="1" ht="13.5" thickBot="1">
      <c r="B19" s="17" t="s">
        <v>3</v>
      </c>
      <c r="C19" s="22"/>
      <c r="D19" s="17">
        <f>SUM(D6+D13)</f>
        <v>43985.4</v>
      </c>
      <c r="E19" s="17">
        <f>SUM(E6+E13)</f>
        <v>7562</v>
      </c>
      <c r="F19" s="17">
        <f>SUM(F6+F13)</f>
        <v>7505</v>
      </c>
      <c r="G19" s="17">
        <f>SUM(G6+G13)</f>
        <v>-36480.4</v>
      </c>
      <c r="H19" s="17">
        <f>SUM(H6+H13)</f>
        <v>-57</v>
      </c>
      <c r="I19" s="24">
        <f t="shared" si="2"/>
        <v>0.1706247982285031</v>
      </c>
      <c r="J19" s="18">
        <f t="shared" si="3"/>
        <v>0.992462311557789</v>
      </c>
      <c r="O19" s="3" t="s">
        <v>11</v>
      </c>
    </row>
    <row r="20" spans="4:6" ht="12.75">
      <c r="D20" s="2"/>
      <c r="F20" s="14"/>
    </row>
    <row r="22" spans="1:9" s="2" customFormat="1" ht="12.75">
      <c r="A22" s="40" t="s">
        <v>25</v>
      </c>
      <c r="B22" s="40"/>
      <c r="C22" s="40"/>
      <c r="D22" s="40"/>
      <c r="E22" s="40"/>
      <c r="F22" s="40"/>
      <c r="G22" s="40"/>
      <c r="H22" s="40"/>
      <c r="I22" s="40"/>
    </row>
    <row r="23" ht="12.75">
      <c r="D23" s="2"/>
    </row>
    <row r="24" spans="1:9" s="3" customFormat="1" ht="12.75">
      <c r="A24" s="41" t="s">
        <v>16</v>
      </c>
      <c r="B24" s="41"/>
      <c r="C24" s="41"/>
      <c r="D24" s="41"/>
      <c r="E24" s="41"/>
      <c r="F24" s="41"/>
      <c r="G24" s="41"/>
      <c r="H24" s="41"/>
      <c r="I24" s="41"/>
    </row>
  </sheetData>
  <sheetProtection/>
  <mergeCells count="3">
    <mergeCell ref="B3:J4"/>
    <mergeCell ref="A22:I22"/>
    <mergeCell ref="A24:I24"/>
  </mergeCells>
  <printOptions/>
  <pageMargins left="0.5905511811023623" right="0" top="0.3937007874015748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2019-04-04T08:24:08Z</cp:lastPrinted>
  <dcterms:created xsi:type="dcterms:W3CDTF">1996-10-08T23:32:33Z</dcterms:created>
  <dcterms:modified xsi:type="dcterms:W3CDTF">2019-04-04T08:24:58Z</dcterms:modified>
  <cp:category/>
  <cp:version/>
  <cp:contentType/>
  <cp:contentStatus/>
</cp:coreProperties>
</file>