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<sst xmlns="http://schemas.openxmlformats.org/spreadsheetml/2006/main" count="47" uniqueCount="47">
  <si>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</si>
  <si>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</si>
  <si>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</si>
  <si>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</si>
  <si>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</si>
  <si>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</si>
  <si>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</si>
  <si>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</si>
  <si>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</si>
  <si>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</si>
  <si>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</si>
  <si>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</si>
  <si>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</si>
  <si>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</si>
  <si>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</si>
  <si>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</si>
  <si>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</si>
  <si>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</si>
  <si>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</si>
  <si>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</si>
  <si>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</si>
  <si>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</si>
  <si>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</si>
  <si>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</si>
  <si>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</si>
  <si>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</si>
  <si>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</si>
  <si>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</si>
  <si>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</si>
  <si>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</si>
  <si>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</si>
  <si>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Начальник  МУ" ФУ админ.МР"Дербентский район"  РД"                                                          П.Алифханов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</si>
  <si>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</si>
  <si>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</si>
  <si>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</si>
  <si>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</si>
  <si>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</si>
  <si>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</si>
  <si>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</si>
  <si>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</si>
  <si>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</si>
  <si>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 таб.продукции</t>
  </si>
  <si>
    <t>назначено на   01.10.2018</t>
  </si>
  <si>
    <t>исполнено на    01.10.2018</t>
  </si>
  <si>
    <t>отклонение
на01.10.2018
+  -</t>
  </si>
  <si>
    <t>% 
исполнение
01.10.2018</t>
  </si>
  <si>
    <t>Анализ 
исполнения консолидированного бюджета  МО "Дербентский район" на 01. 10.2018год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</si>
</sst>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44"/>
  <sheetViews>
    <sheetView tabSelected="1" zoomScalePageLayoutView="0" workbookViewId="0" topLeftCell="A1">
      <selection activeCell="B3" sqref="B3:K4"/>
    </sheetView>
  </sheetViews>
  <sheetFormatPr defaultColWidth="8.8515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3" spans="2:11" ht="12">
      <c r="B3" s="40" t="s">
        <v>46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48.75" thickBot="1">
      <c r="B5" s="1" t="s">
        <v>16</v>
      </c>
      <c r="C5" s="1" t="s">
        <v>15</v>
      </c>
      <c r="D5" s="1" t="s">
        <v>24</v>
      </c>
      <c r="E5" s="1" t="s">
        <v>42</v>
      </c>
      <c r="F5" s="1"/>
      <c r="G5" s="1" t="s">
        <v>43</v>
      </c>
      <c r="H5" s="1" t="s">
        <v>0</v>
      </c>
      <c r="I5" s="1" t="s">
        <v>44</v>
      </c>
      <c r="J5" s="1" t="s">
        <v>1</v>
      </c>
      <c r="K5" s="1" t="s">
        <v>45</v>
      </c>
    </row>
    <row r="6" spans="2:11" s="3" customFormat="1" ht="12.75" thickBot="1">
      <c r="B6" s="36" t="s">
        <v>36</v>
      </c>
      <c r="C6" s="1"/>
      <c r="D6" s="1">
        <f>SUM(D7:D16)</f>
        <v>212548</v>
      </c>
      <c r="E6" s="1">
        <f>SUM(E7:E16)</f>
        <v>150939</v>
      </c>
      <c r="F6" s="1">
        <f>SUM(F7:F16)</f>
        <v>0</v>
      </c>
      <c r="G6" s="1">
        <f>SUM(G7:G16)</f>
        <v>160588</v>
      </c>
      <c r="H6" s="38">
        <f aca="true" t="shared" si="0" ref="H6:H40">SUM(G6-D6)</f>
        <v>-51960</v>
      </c>
      <c r="I6" s="38">
        <f>SUM(G6-E6)</f>
        <v>9649</v>
      </c>
      <c r="J6" s="39">
        <f aca="true" t="shared" si="1" ref="J6:J15">SUM(G6/D6)</f>
        <v>0.7555375726894631</v>
      </c>
      <c r="K6" s="39">
        <f aca="true" t="shared" si="2" ref="K6:K15">SUM(G6/E6)</f>
        <v>1.0639264868589298</v>
      </c>
    </row>
    <row r="7" spans="2:11" s="3" customFormat="1" ht="12.75">
      <c r="B7" s="23" t="s">
        <v>27</v>
      </c>
      <c r="C7" s="24">
        <v>1030223001</v>
      </c>
      <c r="D7" s="20">
        <v>19818</v>
      </c>
      <c r="E7" s="24">
        <v>14868</v>
      </c>
      <c r="F7" s="1"/>
      <c r="G7" s="24">
        <v>15671</v>
      </c>
      <c r="H7" s="4">
        <f t="shared" si="0"/>
        <v>-4147</v>
      </c>
      <c r="I7" s="4">
        <f>SUM(G7-E7)</f>
        <v>803</v>
      </c>
      <c r="J7" s="30">
        <f t="shared" si="1"/>
        <v>0.7907457866585932</v>
      </c>
      <c r="K7" s="30">
        <f t="shared" si="2"/>
        <v>1.054008609093355</v>
      </c>
    </row>
    <row r="8" spans="2:11" ht="12">
      <c r="B8" s="4" t="s">
        <v>12</v>
      </c>
      <c r="C8" s="5">
        <v>1010200001</v>
      </c>
      <c r="D8" s="4">
        <v>134600</v>
      </c>
      <c r="E8" s="4">
        <v>97015</v>
      </c>
      <c r="F8" s="4"/>
      <c r="G8" s="4">
        <v>104414</v>
      </c>
      <c r="H8" s="4">
        <f t="shared" si="0"/>
        <v>-30186</v>
      </c>
      <c r="I8" s="4">
        <f aca="true" t="shared" si="3" ref="I8:I40">SUM(G8-E8)</f>
        <v>7399</v>
      </c>
      <c r="J8" s="30">
        <f t="shared" si="1"/>
        <v>0.7757355126300148</v>
      </c>
      <c r="K8" s="30">
        <f t="shared" si="2"/>
        <v>1.0762665567180334</v>
      </c>
    </row>
    <row r="9" spans="2:11" ht="12">
      <c r="B9" s="4" t="s">
        <v>13</v>
      </c>
      <c r="C9" s="5">
        <v>1060100000</v>
      </c>
      <c r="D9" s="4">
        <v>11500</v>
      </c>
      <c r="E9" s="4">
        <v>5429</v>
      </c>
      <c r="F9" s="4"/>
      <c r="G9" s="4">
        <v>5229</v>
      </c>
      <c r="H9" s="4">
        <f t="shared" si="0"/>
        <v>-6271</v>
      </c>
      <c r="I9" s="4">
        <f t="shared" si="3"/>
        <v>-200</v>
      </c>
      <c r="J9" s="30">
        <f t="shared" si="1"/>
        <v>0.45469565217391306</v>
      </c>
      <c r="K9" s="30">
        <f t="shared" si="2"/>
        <v>0.9631608030944926</v>
      </c>
    </row>
    <row r="10" spans="2:11" ht="12">
      <c r="B10" s="4" t="s">
        <v>30</v>
      </c>
      <c r="C10" s="5">
        <v>1050100000</v>
      </c>
      <c r="D10" s="4">
        <v>17780</v>
      </c>
      <c r="E10" s="4">
        <v>14017</v>
      </c>
      <c r="F10" s="12"/>
      <c r="G10" s="12">
        <v>14611</v>
      </c>
      <c r="H10" s="4">
        <f t="shared" si="0"/>
        <v>-3169</v>
      </c>
      <c r="I10" s="4">
        <f t="shared" si="3"/>
        <v>594</v>
      </c>
      <c r="J10" s="30">
        <f t="shared" si="1"/>
        <v>0.8217660292463442</v>
      </c>
      <c r="K10" s="30">
        <f t="shared" si="2"/>
        <v>1.0423771135050297</v>
      </c>
    </row>
    <row r="11" spans="2:11" ht="12">
      <c r="B11" s="4" t="s">
        <v>3</v>
      </c>
      <c r="C11" s="5">
        <v>1050200002</v>
      </c>
      <c r="D11" s="4">
        <v>8000</v>
      </c>
      <c r="E11" s="4">
        <v>5633</v>
      </c>
      <c r="F11" s="12"/>
      <c r="G11" s="6">
        <v>5714</v>
      </c>
      <c r="H11" s="4">
        <f t="shared" si="0"/>
        <v>-2286</v>
      </c>
      <c r="I11" s="4">
        <f t="shared" si="3"/>
        <v>81</v>
      </c>
      <c r="J11" s="30">
        <f t="shared" si="1"/>
        <v>0.71425</v>
      </c>
      <c r="K11" s="30">
        <f t="shared" si="2"/>
        <v>1.0143795490857448</v>
      </c>
    </row>
    <row r="12" spans="2:11" ht="10.5" customHeight="1">
      <c r="B12" s="4" t="s">
        <v>4</v>
      </c>
      <c r="C12" s="5">
        <v>1050300001</v>
      </c>
      <c r="D12" s="4">
        <v>780</v>
      </c>
      <c r="E12" s="4">
        <v>661</v>
      </c>
      <c r="F12" s="4"/>
      <c r="G12" s="4">
        <v>204</v>
      </c>
      <c r="H12" s="4">
        <f t="shared" si="0"/>
        <v>-576</v>
      </c>
      <c r="I12" s="4">
        <f t="shared" si="3"/>
        <v>-457</v>
      </c>
      <c r="J12" s="30">
        <f t="shared" si="1"/>
        <v>0.26153846153846155</v>
      </c>
      <c r="K12" s="30">
        <f t="shared" si="2"/>
        <v>0.3086232980332829</v>
      </c>
    </row>
    <row r="13" spans="2:11" ht="12">
      <c r="B13" s="4" t="s">
        <v>5</v>
      </c>
      <c r="C13" s="5">
        <v>1060600001</v>
      </c>
      <c r="D13" s="4">
        <v>17600</v>
      </c>
      <c r="E13" s="4">
        <v>11510</v>
      </c>
      <c r="F13" s="4"/>
      <c r="G13" s="4">
        <v>13281</v>
      </c>
      <c r="H13" s="4">
        <f t="shared" si="0"/>
        <v>-4319</v>
      </c>
      <c r="I13" s="4">
        <f t="shared" si="3"/>
        <v>1771</v>
      </c>
      <c r="J13" s="30">
        <f t="shared" si="1"/>
        <v>0.7546022727272728</v>
      </c>
      <c r="K13" s="30">
        <f t="shared" si="2"/>
        <v>1.153866203301477</v>
      </c>
    </row>
    <row r="14" spans="2:11" ht="12">
      <c r="B14" s="4" t="s">
        <v>40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2">
      <c r="B15" s="4" t="s">
        <v>6</v>
      </c>
      <c r="C15" s="5">
        <v>1080000000</v>
      </c>
      <c r="D15" s="4">
        <v>2470</v>
      </c>
      <c r="E15" s="4">
        <v>1806</v>
      </c>
      <c r="F15" s="4"/>
      <c r="G15" s="4">
        <v>1362</v>
      </c>
      <c r="H15" s="4">
        <f t="shared" si="0"/>
        <v>-1108</v>
      </c>
      <c r="I15" s="4">
        <f t="shared" si="3"/>
        <v>-444</v>
      </c>
      <c r="J15" s="30">
        <f t="shared" si="1"/>
        <v>0.551417004048583</v>
      </c>
      <c r="K15" s="30">
        <f t="shared" si="2"/>
        <v>0.7541528239202658</v>
      </c>
    </row>
    <row r="16" spans="2:15" ht="12.75" customHeight="1" thickBot="1">
      <c r="B16" s="13" t="s">
        <v>33</v>
      </c>
      <c r="C16" s="15">
        <v>1050400001</v>
      </c>
      <c r="D16" s="17"/>
      <c r="E16" s="17"/>
      <c r="F16" s="4"/>
      <c r="G16" s="17">
        <v>102</v>
      </c>
      <c r="H16" s="17">
        <f t="shared" si="0"/>
        <v>102</v>
      </c>
      <c r="I16" s="17">
        <f t="shared" si="3"/>
        <v>102</v>
      </c>
      <c r="J16" s="30"/>
      <c r="K16" s="30"/>
      <c r="O16" s="21"/>
    </row>
    <row r="17" spans="2:11" ht="13.5" customHeight="1" thickBot="1">
      <c r="B17" s="36" t="s">
        <v>37</v>
      </c>
      <c r="C17" s="37"/>
      <c r="D17" s="19">
        <f>SUM(D18:D39)</f>
        <v>31221</v>
      </c>
      <c r="E17" s="19">
        <f>SUM(E18:E39)</f>
        <v>20863</v>
      </c>
      <c r="F17" s="19">
        <f>SUM(F18:F39)</f>
        <v>0</v>
      </c>
      <c r="G17" s="19">
        <f>SUM(G18:G39)</f>
        <v>30791</v>
      </c>
      <c r="H17" s="29">
        <f t="shared" si="0"/>
        <v>-430</v>
      </c>
      <c r="I17" s="33">
        <f t="shared" si="3"/>
        <v>9928</v>
      </c>
      <c r="J17" s="31">
        <f>SUM(G17/D17)</f>
        <v>0.9862272188591013</v>
      </c>
      <c r="K17" s="32">
        <f>SUM(G17/E17)</f>
        <v>1.4758663662943967</v>
      </c>
    </row>
    <row r="18" spans="2:15" ht="24">
      <c r="B18" s="14" t="s">
        <v>14</v>
      </c>
      <c r="C18" s="16">
        <v>1110000000</v>
      </c>
      <c r="D18" s="27">
        <v>5470</v>
      </c>
      <c r="E18" s="4">
        <v>3062</v>
      </c>
      <c r="F18" s="28"/>
      <c r="G18" s="18">
        <v>2319</v>
      </c>
      <c r="H18" s="18">
        <f t="shared" si="0"/>
        <v>-3151</v>
      </c>
      <c r="I18" s="18">
        <f t="shared" si="3"/>
        <v>-743</v>
      </c>
      <c r="J18" s="30">
        <f>SUM(G18/D18)</f>
        <v>0.42394881170018284</v>
      </c>
      <c r="K18" s="30">
        <f>SUM(G18/E18)</f>
        <v>0.7573481384715872</v>
      </c>
      <c r="O18" s="21"/>
    </row>
    <row r="19" spans="2:15" ht="12">
      <c r="B19" s="14" t="s">
        <v>38</v>
      </c>
      <c r="C19" s="16">
        <v>1140601305</v>
      </c>
      <c r="D19" s="27"/>
      <c r="E19" s="4"/>
      <c r="F19" s="28"/>
      <c r="G19" s="18">
        <v>1248</v>
      </c>
      <c r="H19" s="4">
        <f t="shared" si="0"/>
        <v>1248</v>
      </c>
      <c r="I19" s="18">
        <f t="shared" si="3"/>
        <v>1248</v>
      </c>
      <c r="J19" s="30"/>
      <c r="K19" s="30"/>
      <c r="O19" s="21"/>
    </row>
    <row r="20" spans="2:15" ht="12">
      <c r="B20" s="14" t="s">
        <v>32</v>
      </c>
      <c r="C20" s="16">
        <v>1140205305</v>
      </c>
      <c r="D20" s="27">
        <v>3500</v>
      </c>
      <c r="E20" s="4">
        <v>3500</v>
      </c>
      <c r="F20" s="28"/>
      <c r="G20" s="18">
        <v>8939</v>
      </c>
      <c r="H20" s="4">
        <f t="shared" si="0"/>
        <v>5439</v>
      </c>
      <c r="I20" s="18">
        <f t="shared" si="3"/>
        <v>5439</v>
      </c>
      <c r="J20" s="30"/>
      <c r="K20" s="30">
        <f>SUM(G20/E20)</f>
        <v>2.554</v>
      </c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14</v>
      </c>
      <c r="F21" s="4"/>
      <c r="G21" s="4">
        <v>50</v>
      </c>
      <c r="H21" s="4">
        <f t="shared" si="0"/>
        <v>30</v>
      </c>
      <c r="I21" s="18">
        <f t="shared" si="3"/>
        <v>36</v>
      </c>
      <c r="J21" s="30">
        <f aca="true" t="shared" si="4" ref="J21:J28">SUM(G21/D21)</f>
        <v>2.5</v>
      </c>
      <c r="K21" s="30">
        <f>SUM(G21/E21)</f>
        <v>3.5714285714285716</v>
      </c>
    </row>
    <row r="22" spans="2:11" ht="10.5" customHeight="1">
      <c r="B22" s="4" t="s">
        <v>35</v>
      </c>
      <c r="C22" s="5">
        <v>1130199505</v>
      </c>
      <c r="D22" s="4">
        <v>17781</v>
      </c>
      <c r="E22" s="4">
        <v>11321</v>
      </c>
      <c r="F22" s="4"/>
      <c r="G22" s="4">
        <v>15504</v>
      </c>
      <c r="H22" s="4">
        <f t="shared" si="0"/>
        <v>-2277</v>
      </c>
      <c r="I22" s="18">
        <f t="shared" si="3"/>
        <v>4183</v>
      </c>
      <c r="J22" s="30">
        <f t="shared" si="4"/>
        <v>0.8719419605196558</v>
      </c>
      <c r="K22" s="30">
        <f aca="true" t="shared" si="5" ref="K22:K28">SUM(G22/E22)</f>
        <v>1.3694903277095662</v>
      </c>
    </row>
    <row r="23" spans="2:11" ht="10.5" customHeight="1">
      <c r="B23" s="4" t="s">
        <v>34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4">
      <c r="B24" s="7" t="s">
        <v>8</v>
      </c>
      <c r="C24" s="8">
        <v>1160300000</v>
      </c>
      <c r="D24" s="4">
        <v>300</v>
      </c>
      <c r="E24" s="4">
        <v>200</v>
      </c>
      <c r="F24" s="4"/>
      <c r="G24" s="4">
        <v>22</v>
      </c>
      <c r="H24" s="4">
        <f t="shared" si="0"/>
        <v>-278</v>
      </c>
      <c r="I24" s="18">
        <f t="shared" si="3"/>
        <v>-178</v>
      </c>
      <c r="J24" s="30">
        <f t="shared" si="4"/>
        <v>0.07333333333333333</v>
      </c>
      <c r="K24" s="30">
        <f t="shared" si="5"/>
        <v>0.11</v>
      </c>
    </row>
    <row r="25" spans="2:11" ht="24">
      <c r="B25" s="7" t="s">
        <v>9</v>
      </c>
      <c r="C25" s="8">
        <v>1162506001</v>
      </c>
      <c r="D25" s="4">
        <v>50</v>
      </c>
      <c r="E25" s="4">
        <v>33</v>
      </c>
      <c r="F25" s="4"/>
      <c r="G25" s="4">
        <v>2</v>
      </c>
      <c r="H25" s="4">
        <f t="shared" si="0"/>
        <v>-48</v>
      </c>
      <c r="I25" s="18">
        <f t="shared" si="3"/>
        <v>-31</v>
      </c>
      <c r="J25" s="30">
        <f t="shared" si="4"/>
        <v>0.04</v>
      </c>
      <c r="K25" s="30">
        <f t="shared" si="5"/>
        <v>0.06060606060606061</v>
      </c>
    </row>
    <row r="26" spans="2:11" ht="12">
      <c r="B26" s="4" t="s">
        <v>10</v>
      </c>
      <c r="C26" s="5">
        <v>1169005005</v>
      </c>
      <c r="D26" s="4">
        <v>2100</v>
      </c>
      <c r="E26" s="4">
        <v>1400</v>
      </c>
      <c r="F26" s="4"/>
      <c r="G26" s="4">
        <v>951</v>
      </c>
      <c r="H26" s="4">
        <f t="shared" si="0"/>
        <v>-1149</v>
      </c>
      <c r="I26" s="18">
        <f t="shared" si="3"/>
        <v>-449</v>
      </c>
      <c r="J26" s="30">
        <f t="shared" si="4"/>
        <v>0.45285714285714285</v>
      </c>
      <c r="K26" s="30">
        <f t="shared" si="5"/>
        <v>0.6792857142857143</v>
      </c>
    </row>
    <row r="27" spans="2:11" ht="12">
      <c r="B27" s="4" t="s">
        <v>11</v>
      </c>
      <c r="C27" s="5">
        <v>1170105005</v>
      </c>
      <c r="D27" s="4"/>
      <c r="E27" s="4"/>
      <c r="F27" s="4"/>
      <c r="G27" s="4">
        <v>358</v>
      </c>
      <c r="H27" s="4">
        <f t="shared" si="0"/>
        <v>358</v>
      </c>
      <c r="I27" s="18">
        <f t="shared" si="3"/>
        <v>358</v>
      </c>
      <c r="J27" s="30"/>
      <c r="K27" s="30"/>
    </row>
    <row r="28" spans="2:11" ht="10.5" customHeight="1">
      <c r="B28" s="6" t="s">
        <v>21</v>
      </c>
      <c r="C28" s="9">
        <v>1170505005</v>
      </c>
      <c r="D28" s="4">
        <v>2000</v>
      </c>
      <c r="E28" s="4">
        <v>1333</v>
      </c>
      <c r="F28" s="4"/>
      <c r="G28" s="4">
        <v>263</v>
      </c>
      <c r="H28" s="4">
        <f t="shared" si="0"/>
        <v>-1737</v>
      </c>
      <c r="I28" s="18">
        <f t="shared" si="3"/>
        <v>-1070</v>
      </c>
      <c r="J28" s="30">
        <f t="shared" si="4"/>
        <v>0.1315</v>
      </c>
      <c r="K28" s="30">
        <f t="shared" si="5"/>
        <v>0.1972993248312078</v>
      </c>
    </row>
    <row r="29" spans="2:11" ht="12">
      <c r="B29" s="4" t="s">
        <v>17</v>
      </c>
      <c r="C29" s="5">
        <v>1160600000</v>
      </c>
      <c r="D29" s="4"/>
      <c r="E29" s="4"/>
      <c r="F29" s="4"/>
      <c r="G29" s="4">
        <v>112</v>
      </c>
      <c r="H29" s="4">
        <f t="shared" si="0"/>
        <v>112</v>
      </c>
      <c r="I29" s="18">
        <f t="shared" si="3"/>
        <v>112</v>
      </c>
      <c r="J29" s="30"/>
      <c r="K29" s="30"/>
    </row>
    <row r="30" spans="2:15" ht="12">
      <c r="B30" s="4" t="s">
        <v>18</v>
      </c>
      <c r="C30" s="5">
        <v>1162105005</v>
      </c>
      <c r="D30" s="4"/>
      <c r="E30" s="4"/>
      <c r="F30" s="4"/>
      <c r="G30" s="4">
        <v>691</v>
      </c>
      <c r="H30" s="4">
        <f t="shared" si="0"/>
        <v>691</v>
      </c>
      <c r="I30" s="18">
        <f t="shared" si="3"/>
        <v>691</v>
      </c>
      <c r="J30" s="30"/>
      <c r="K30" s="30"/>
      <c r="O30" s="26"/>
    </row>
    <row r="31" spans="2:15" ht="12">
      <c r="B31" s="4" t="s">
        <v>39</v>
      </c>
      <c r="C31" s="5">
        <v>1162501001</v>
      </c>
      <c r="D31" s="4"/>
      <c r="E31" s="4"/>
      <c r="F31" s="4"/>
      <c r="G31" s="4">
        <v>8</v>
      </c>
      <c r="H31" s="4">
        <f t="shared" si="0"/>
        <v>8</v>
      </c>
      <c r="I31" s="18">
        <f t="shared" si="3"/>
        <v>8</v>
      </c>
      <c r="J31" s="30"/>
      <c r="K31" s="30"/>
      <c r="O31" s="21"/>
    </row>
    <row r="32" spans="2:14" ht="12">
      <c r="B32" s="4" t="s">
        <v>19</v>
      </c>
      <c r="C32" s="5">
        <v>1162505001</v>
      </c>
      <c r="D32" s="4"/>
      <c r="E32" s="4"/>
      <c r="F32" s="4"/>
      <c r="G32" s="4">
        <v>229</v>
      </c>
      <c r="H32" s="4">
        <f t="shared" si="0"/>
        <v>229</v>
      </c>
      <c r="I32" s="18">
        <f t="shared" si="3"/>
        <v>229</v>
      </c>
      <c r="J32" s="30"/>
      <c r="K32" s="30"/>
      <c r="N32" s="2" t="s">
        <v>28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20</v>
      </c>
      <c r="C34" s="5">
        <v>1162800001</v>
      </c>
      <c r="D34" s="4"/>
      <c r="E34" s="4"/>
      <c r="F34" s="4"/>
      <c r="G34" s="4">
        <v>36</v>
      </c>
      <c r="H34" s="4">
        <f t="shared" si="0"/>
        <v>36</v>
      </c>
      <c r="I34" s="18">
        <f t="shared" si="3"/>
        <v>36</v>
      </c>
      <c r="J34" s="30"/>
      <c r="K34" s="30"/>
    </row>
    <row r="35" spans="2:11" ht="12">
      <c r="B35" s="4" t="s">
        <v>26</v>
      </c>
      <c r="C35" s="5">
        <v>1163503005</v>
      </c>
      <c r="D35" s="4"/>
      <c r="E35" s="4"/>
      <c r="F35" s="4"/>
      <c r="G35" s="4">
        <v>4</v>
      </c>
      <c r="H35" s="4">
        <f t="shared" si="0"/>
        <v>4</v>
      </c>
      <c r="I35" s="18">
        <f t="shared" si="3"/>
        <v>4</v>
      </c>
      <c r="J35" s="30"/>
      <c r="K35" s="30"/>
    </row>
    <row r="36" spans="2:11" ht="12">
      <c r="B36" s="4" t="s">
        <v>23</v>
      </c>
      <c r="C36" s="5">
        <v>1163003001</v>
      </c>
      <c r="D36" s="4"/>
      <c r="E36" s="4"/>
      <c r="F36" s="4"/>
      <c r="G36" s="4">
        <v>5</v>
      </c>
      <c r="H36" s="4">
        <f t="shared" si="0"/>
        <v>5</v>
      </c>
      <c r="I36" s="18">
        <f t="shared" si="3"/>
        <v>5</v>
      </c>
      <c r="J36" s="30"/>
      <c r="K36" s="30"/>
    </row>
    <row r="37" spans="2:11" ht="12">
      <c r="B37" s="4" t="s">
        <v>25</v>
      </c>
      <c r="C37" s="5">
        <v>1164300001</v>
      </c>
      <c r="D37" s="4"/>
      <c r="E37" s="4"/>
      <c r="F37" s="4"/>
      <c r="G37" s="4">
        <v>46</v>
      </c>
      <c r="H37" s="4">
        <f t="shared" si="0"/>
        <v>46</v>
      </c>
      <c r="I37" s="18">
        <f t="shared" si="3"/>
        <v>46</v>
      </c>
      <c r="J37" s="30"/>
      <c r="K37" s="30"/>
    </row>
    <row r="38" spans="2:11" ht="11.25" customHeight="1">
      <c r="B38" s="4" t="s">
        <v>41</v>
      </c>
      <c r="C38" s="5">
        <v>1160802001</v>
      </c>
      <c r="D38" s="4"/>
      <c r="E38" s="4"/>
      <c r="F38" s="4"/>
      <c r="G38" s="4">
        <v>4</v>
      </c>
      <c r="H38" s="4">
        <f t="shared" si="0"/>
        <v>4</v>
      </c>
      <c r="I38" s="18">
        <f t="shared" si="3"/>
        <v>4</v>
      </c>
      <c r="J38" s="30"/>
      <c r="K38" s="30"/>
    </row>
    <row r="39" spans="2:11" ht="11.25" customHeight="1" thickBot="1">
      <c r="B39" s="17" t="s">
        <v>29</v>
      </c>
      <c r="C39" s="34">
        <v>2180501005</v>
      </c>
      <c r="D39" s="17"/>
      <c r="E39" s="17"/>
      <c r="F39" s="17"/>
      <c r="G39" s="17"/>
      <c r="H39" s="17">
        <f t="shared" si="0"/>
        <v>0</v>
      </c>
      <c r="I39" s="18">
        <f t="shared" si="3"/>
        <v>0</v>
      </c>
      <c r="J39" s="30"/>
      <c r="K39" s="30"/>
    </row>
    <row r="40" spans="2:12" s="10" customFormat="1" ht="12" customHeight="1" thickBot="1">
      <c r="B40" s="29" t="s">
        <v>2</v>
      </c>
      <c r="C40" s="35"/>
      <c r="D40" s="29">
        <f>SUM(D7:D17)</f>
        <v>243769</v>
      </c>
      <c r="E40" s="29">
        <f>SUM(E7:E17)</f>
        <v>171802</v>
      </c>
      <c r="F40" s="29">
        <f>SUM(F7:F17)</f>
        <v>0</v>
      </c>
      <c r="G40" s="29">
        <f>SUM(G7:G17)</f>
        <v>191379</v>
      </c>
      <c r="H40" s="29">
        <f t="shared" si="0"/>
        <v>-52390</v>
      </c>
      <c r="I40" s="33">
        <f t="shared" si="3"/>
        <v>19577</v>
      </c>
      <c r="J40" s="31">
        <f>SUM(G40/D40)</f>
        <v>0.7850834191386107</v>
      </c>
      <c r="K40" s="32">
        <f>SUM(G40/E40)</f>
        <v>1.1139509435280148</v>
      </c>
      <c r="L40" s="22"/>
    </row>
    <row r="41" spans="11:18" ht="18" customHeight="1">
      <c r="K41" s="11"/>
      <c r="R41" s="25"/>
    </row>
    <row r="42" spans="2:10" s="10" customFormat="1" ht="12">
      <c r="B42" s="42" t="s">
        <v>31</v>
      </c>
      <c r="C42" s="42"/>
      <c r="D42" s="42"/>
      <c r="E42" s="42"/>
      <c r="F42" s="42"/>
      <c r="G42" s="42"/>
      <c r="H42" s="42"/>
      <c r="I42" s="42"/>
      <c r="J42" s="42"/>
    </row>
    <row r="44" spans="2:10" s="10" customFormat="1" ht="12">
      <c r="B44" s="42" t="s">
        <v>22</v>
      </c>
      <c r="C44" s="42"/>
      <c r="D44" s="42"/>
      <c r="E44" s="42"/>
      <c r="F44" s="42"/>
      <c r="G44" s="42"/>
      <c r="H44" s="42"/>
      <c r="I44" s="42"/>
      <c r="J44" s="42"/>
    </row>
  </sheetData>
  <sheetProtection/>
  <mergeCells count="3">
    <mergeCell ref="B3:K4"/>
    <mergeCell ref="B42:J42"/>
    <mergeCell ref="B44:J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2018-10-03T06:49:26Z</cp:lastPrinted>
  <dcterms:created xsi:type="dcterms:W3CDTF">1996-10-08T23:32:33Z</dcterms:created>
  <dcterms:modified xsi:type="dcterms:W3CDTF">2018-10-05T05:12:55Z</dcterms:modified>
  <cp:category/>
  <cp:version/>
  <cp:contentType/>
  <cp:contentStatus/>
</cp:coreProperties>
</file>